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9C49404-60F5-45A4-AC96-314ADD4DCCE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rtikelregister" sheetId="1" r:id="rId1"/>
    <sheet name="Artikelregister Facit" sheetId="2" r:id="rId2"/>
  </sheets>
  <definedNames>
    <definedName name="Utsnitt_Varumärke">#N/A</definedName>
    <definedName name="Utsnitt_Varumärke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4" i="2"/>
  <c r="H5" i="2"/>
  <c r="H6" i="2"/>
  <c r="H7" i="2"/>
  <c r="H8" i="2"/>
  <c r="H9" i="2"/>
  <c r="H10" i="2"/>
  <c r="H11" i="2"/>
  <c r="F12" i="1"/>
  <c r="D12" i="1"/>
  <c r="F12" i="2"/>
  <c r="E12" i="2"/>
  <c r="G11" i="2"/>
  <c r="G10" i="2"/>
  <c r="G9" i="2"/>
  <c r="G8" i="2"/>
  <c r="G7" i="2"/>
  <c r="G6" i="2"/>
  <c r="G5" i="2"/>
  <c r="G4" i="2"/>
  <c r="E12" i="1"/>
  <c r="G12" i="2" l="1"/>
</calcChain>
</file>

<file path=xl/sharedStrings.xml><?xml version="1.0" encoding="utf-8"?>
<sst xmlns="http://schemas.openxmlformats.org/spreadsheetml/2006/main" count="65" uniqueCount="23">
  <si>
    <t>ArtikelID</t>
  </si>
  <si>
    <t>Produkt</t>
  </si>
  <si>
    <t>Kategori</t>
  </si>
  <si>
    <t>Varumärke</t>
  </si>
  <si>
    <t>Sålda Enheter</t>
  </si>
  <si>
    <t>Yogamatta</t>
  </si>
  <si>
    <t>Träningsutrustning</t>
  </si>
  <si>
    <t>FreeSport</t>
  </si>
  <si>
    <t>Hantlar 5kg</t>
  </si>
  <si>
    <t>ProSport</t>
  </si>
  <si>
    <t>Löparjacka</t>
  </si>
  <si>
    <t>Träningskläder</t>
  </si>
  <si>
    <t>Träningsskor</t>
  </si>
  <si>
    <t>Hopprep</t>
  </si>
  <si>
    <t>Gymhandskar</t>
  </si>
  <si>
    <t>Stretchband</t>
  </si>
  <si>
    <t>T-shirt</t>
  </si>
  <si>
    <t>Total</t>
  </si>
  <si>
    <t>Pris per styck</t>
  </si>
  <si>
    <t>DELSUMMA</t>
  </si>
  <si>
    <t>MÄNGD</t>
  </si>
  <si>
    <t>Med:</t>
  </si>
  <si>
    <t>Pris/styck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</si>
</sst>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theme="5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double">
        <color theme="5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2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7">
    <dxf>
      <numFmt numFmtId="3" formatCode="#,##0"/>
    </dxf>
    <dxf>
      <numFmt numFmtId="164" formatCode="#,##0.0"/>
    </dxf>
    <dxf>
      <numFmt numFmtId="3" formatCode="#,##0"/>
    </dxf>
    <dxf>
      <numFmt numFmtId="164" formatCode="#,##0.0"/>
    </dxf>
    <dxf>
      <numFmt numFmtId="3" formatCode="#,##0"/>
    </dxf>
    <dxf>
      <numFmt numFmtId="3" formatCode="#,##0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390525</xdr:colOff>
      <xdr:row>2</xdr:row>
      <xdr:rowOff>28576</xdr:rowOff>
    </xdr:from>
    <xdr:to>
      <xdr:col>9</xdr:col>
      <xdr:colOff>390525</xdr:colOff>
      <xdr:row>8</xdr:row>
      <xdr:rowOff>28576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Varumärke">
              <a:extLst>
                <a:ext uri="{FF2B5EF4-FFF2-40B4-BE49-F238E27FC236}">
                  <a16:creationId xmlns:a16="http://schemas.microsoft.com/office/drawing/2014/main" id="{F60A86A9-1C15-4934-964A-2F2E86BCBA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arumärk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48350" y="409576"/>
              <a:ext cx="1828800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257175</xdr:colOff>
      <xdr:row>0</xdr:row>
      <xdr:rowOff>133351</xdr:rowOff>
    </xdr:from>
    <xdr:to>
      <xdr:col>11</xdr:col>
      <xdr:colOff>257175</xdr:colOff>
      <xdr:row>6</xdr:row>
      <xdr:rowOff>38101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Varumärke 1">
              <a:extLst>
                <a:ext uri="{FF2B5EF4-FFF2-40B4-BE49-F238E27FC236}">
                  <a16:creationId xmlns:a16="http://schemas.microsoft.com/office/drawing/2014/main" id="{B1FE66D5-EA4C-583D-48F6-4A4D91C3F2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arumärk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77250" y="133351"/>
              <a:ext cx="1828800" cy="1066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figuren representerar ett tabellutsnitt. Tabellutsnitt stöds inte i den här versionen av Excel.
Det går inte att använda utsnittet om figuren har ändrats i en tidigare version av Excel eller om arbetsboken har sparats i Excel 2007 eller en tidigare version.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Varumärke" xr10:uid="{F2B9AB2D-22E6-4D4E-AD26-9A0689A8DF12}" sourceName="Varumärke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Varumärke1" xr10:uid="{52278216-1F1A-42DD-AED1-D8A6A14581D1}" sourceName="Varumärke">
  <extLst>
    <x:ext xmlns:x15="http://schemas.microsoft.com/office/spreadsheetml/2010/11/main" uri="{2F2917AC-EB37-4324-AD4E-5DD8C200BD13}">
      <x15:tableSlicerCache tableId="2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arumärke" xr10:uid="{08CF2CD8-E6F4-4762-A333-A7F16D7D01A0}" cache="Utsnitt_Varumärke" caption="Varumärke" style="SlicerStyleLight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arumärke 1" xr10:uid="{A545A6C1-F216-4944-80F0-9C989EA1510D}" cache="Utsnitt_Varumärke1" caption="Varumärke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rtikelTabell" displayName="ArtikelTabell" ref="A3:F12" totalsRowCount="1">
  <autoFilter ref="A3:F11" xr:uid="{00000000-0009-0000-0100-000001000000}"/>
  <tableColumns count="6">
    <tableColumn id="1" xr3:uid="{00000000-0010-0000-0000-000001000000}" name="ArtikelID"/>
    <tableColumn id="2" xr3:uid="{00000000-0010-0000-0000-000002000000}" name="Produkt"/>
    <tableColumn id="3" xr3:uid="{00000000-0010-0000-0000-000003000000}" name="Kategori"/>
    <tableColumn id="4" xr3:uid="{00000000-0010-0000-0000-000004000000}" name="Varumärke" totalsRowFunction="count"/>
    <tableColumn id="6" xr3:uid="{00000000-0010-0000-0000-000006000000}" name="Sålda Enheter" totalsRowFunction="sum"/>
    <tableColumn id="7" xr3:uid="{007D1AFB-9F80-4EE1-B0C1-3C69943AFBDA}" name="Total" totalsRowFunction="sum" dataDxfId="0" totalsRowDxfId="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D2CEDC-86DB-4A2D-96B2-A350ED37E5EF}" name="ArtikelTabell3" displayName="ArtikelTabell3" ref="A3:H12" totalsRowCount="1">
  <autoFilter ref="A3:H11" xr:uid="{00000000-0009-0000-0100-000001000000}"/>
  <tableColumns count="8">
    <tableColumn id="1" xr3:uid="{044E5F64-281D-41B3-97F4-F486DE1CA821}" name="ArtikelID"/>
    <tableColumn id="2" xr3:uid="{403FCDF3-416E-4967-8F69-117FC904957E}" name="Produkt"/>
    <tableColumn id="3" xr3:uid="{EB3D8CFE-3DC5-4C6B-B770-3EC7AF9037E5}" name="Kategori"/>
    <tableColumn id="4" xr3:uid="{D167EFC1-1431-47AE-8128-F7B6D442364A}" name="Varumärke"/>
    <tableColumn id="6" xr3:uid="{6D14FB1C-8AD4-4980-B3E1-6B20BEA68955}" name="Sålda Enheter" totalsRowFunction="sum"/>
    <tableColumn id="7" xr3:uid="{A1DE4D85-A218-4D80-B855-75DB9EEAE1FB}" name="Total" totalsRowFunction="sum" dataDxfId="5" totalsRowDxfId="4"/>
    <tableColumn id="8" xr3:uid="{39F92E3B-FF30-4062-BA20-1FDC09D2F2B0}" name="Pris per styck" totalsRowFunction="sum" totalsRowDxfId="3">
      <calculatedColumnFormula>ArtikelTabell3[[#This Row],[Total]]/ArtikelTabell3[[#This Row],[Sålda Enheter]]</calculatedColumnFormula>
    </tableColumn>
    <tableColumn id="9" xr3:uid="{63AF87A8-CFBA-4F3A-BF62-0D852BDE9CDB}" name="Pris/styck" totalsRowFunction="custom" dataDxfId="6" totalsRowDxfId="2">
      <calculatedColumnFormula>ArtikelTabell3[[#This Row],[Total]]/ArtikelTabell3[[#This Row],[Sålda Enheter]]</calculatedColumnFormula>
      <totalsRowFormula>_xlfn.AGGREGATE(9,3,ArtikelTabell3[Pris/styck])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vning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F75B5"/>
      </a:accent1>
      <a:accent2>
        <a:srgbClr val="548235"/>
      </a:accent2>
      <a:accent3>
        <a:srgbClr val="D9D9D9"/>
      </a:accent3>
      <a:accent4>
        <a:srgbClr val="FFF2CC"/>
      </a:accent4>
      <a:accent5>
        <a:srgbClr val="9BC2E6"/>
      </a:accent5>
      <a:accent6>
        <a:srgbClr val="E2EFDA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F12"/>
  <sheetViews>
    <sheetView tabSelected="1" workbookViewId="0">
      <selection activeCell="F12" sqref="F12"/>
    </sheetView>
  </sheetViews>
  <sheetFormatPr defaultRowHeight="15" x14ac:dyDescent="0.25"/>
  <cols>
    <col min="1" max="1" width="11.140625" bestFit="1" customWidth="1"/>
    <col min="2" max="2" width="13.140625" bestFit="1" customWidth="1"/>
    <col min="3" max="3" width="17.85546875" bestFit="1" customWidth="1"/>
    <col min="4" max="4" width="13" bestFit="1" customWidth="1"/>
    <col min="5" max="5" width="15.5703125" bestFit="1" customWidth="1"/>
    <col min="6" max="6" width="11.140625" customWidth="1"/>
  </cols>
  <sheetData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17</v>
      </c>
    </row>
    <row r="4" spans="1:6" x14ac:dyDescent="0.25">
      <c r="A4">
        <v>1001</v>
      </c>
      <c r="B4" t="s">
        <v>5</v>
      </c>
      <c r="C4" t="s">
        <v>6</v>
      </c>
      <c r="D4" t="s">
        <v>7</v>
      </c>
      <c r="E4">
        <v>120</v>
      </c>
      <c r="F4" s="2">
        <v>35880</v>
      </c>
    </row>
    <row r="5" spans="1:6" x14ac:dyDescent="0.25">
      <c r="A5">
        <v>1002</v>
      </c>
      <c r="B5" t="s">
        <v>8</v>
      </c>
      <c r="C5" t="s">
        <v>6</v>
      </c>
      <c r="D5" t="s">
        <v>9</v>
      </c>
      <c r="E5">
        <v>85</v>
      </c>
      <c r="F5" s="2">
        <v>33915</v>
      </c>
    </row>
    <row r="6" spans="1:6" x14ac:dyDescent="0.25">
      <c r="A6">
        <v>1003</v>
      </c>
      <c r="B6" t="s">
        <v>10</v>
      </c>
      <c r="C6" t="s">
        <v>11</v>
      </c>
      <c r="D6" t="s">
        <v>7</v>
      </c>
      <c r="E6">
        <v>60</v>
      </c>
      <c r="F6" s="2">
        <v>35940</v>
      </c>
    </row>
    <row r="7" spans="1:6" x14ac:dyDescent="0.25">
      <c r="A7">
        <v>1004</v>
      </c>
      <c r="B7" t="s">
        <v>12</v>
      </c>
      <c r="C7" t="s">
        <v>11</v>
      </c>
      <c r="D7" t="s">
        <v>9</v>
      </c>
      <c r="E7">
        <v>45</v>
      </c>
      <c r="F7" s="2">
        <v>40455</v>
      </c>
    </row>
    <row r="8" spans="1:6" x14ac:dyDescent="0.25">
      <c r="A8">
        <v>1005</v>
      </c>
      <c r="B8" t="s">
        <v>13</v>
      </c>
      <c r="C8" t="s">
        <v>6</v>
      </c>
      <c r="D8" t="s">
        <v>7</v>
      </c>
      <c r="E8">
        <v>0</v>
      </c>
      <c r="F8" s="2">
        <v>0</v>
      </c>
    </row>
    <row r="9" spans="1:6" x14ac:dyDescent="0.25">
      <c r="A9">
        <v>1006</v>
      </c>
      <c r="B9" t="s">
        <v>14</v>
      </c>
      <c r="C9" t="s">
        <v>11</v>
      </c>
      <c r="D9" t="s">
        <v>9</v>
      </c>
      <c r="E9">
        <v>70</v>
      </c>
      <c r="F9" s="2">
        <v>13930</v>
      </c>
    </row>
    <row r="10" spans="1:6" x14ac:dyDescent="0.25">
      <c r="A10">
        <v>1007</v>
      </c>
      <c r="B10" t="s">
        <v>15</v>
      </c>
      <c r="C10" t="s">
        <v>6</v>
      </c>
      <c r="D10" t="s">
        <v>7</v>
      </c>
      <c r="E10">
        <v>110</v>
      </c>
      <c r="F10" s="2">
        <v>19690</v>
      </c>
    </row>
    <row r="11" spans="1:6" x14ac:dyDescent="0.25">
      <c r="A11">
        <v>1008</v>
      </c>
      <c r="B11" t="s">
        <v>16</v>
      </c>
      <c r="C11" t="s">
        <v>11</v>
      </c>
      <c r="D11" t="s">
        <v>9</v>
      </c>
      <c r="E11">
        <v>95</v>
      </c>
      <c r="F11" s="2">
        <v>23655</v>
      </c>
    </row>
    <row r="12" spans="1:6" x14ac:dyDescent="0.25">
      <c r="D12">
        <f>SUBTOTAL(103,ArtikelTabell[Varumärke])</f>
        <v>8</v>
      </c>
      <c r="E12">
        <f>SUBTOTAL(109,ArtikelTabell[Sålda Enheter])</f>
        <v>585</v>
      </c>
      <c r="F12" s="2">
        <f>SUBTOTAL(109,ArtikelTabell[Total])</f>
        <v>203465</v>
      </c>
    </row>
  </sheetData>
  <pageMargins left="0.75" right="0.75" top="1" bottom="1" header="0.5" footer="0.5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5D61-41EA-4E15-B595-2903CFB92D14}">
  <sheetPr>
    <tabColor rgb="FFFF0000"/>
  </sheetPr>
  <dimension ref="A1:H12"/>
  <sheetViews>
    <sheetView workbookViewId="0">
      <selection activeCell="H12" sqref="H12"/>
    </sheetView>
  </sheetViews>
  <sheetFormatPr defaultRowHeight="15" x14ac:dyDescent="0.25"/>
  <cols>
    <col min="1" max="1" width="11.140625" bestFit="1" customWidth="1"/>
    <col min="2" max="2" width="13.140625" bestFit="1" customWidth="1"/>
    <col min="3" max="3" width="17.85546875" bestFit="1" customWidth="1"/>
    <col min="4" max="4" width="13" bestFit="1" customWidth="1"/>
    <col min="5" max="5" width="15.5703125" bestFit="1" customWidth="1"/>
    <col min="6" max="6" width="11.140625" customWidth="1"/>
    <col min="7" max="7" width="22.7109375" bestFit="1" customWidth="1"/>
    <col min="8" max="8" width="18.7109375" customWidth="1"/>
  </cols>
  <sheetData>
    <row r="1" spans="1:8" ht="15.75" thickBot="1" x14ac:dyDescent="0.3">
      <c r="F1" s="3" t="s">
        <v>21</v>
      </c>
      <c r="G1" s="3" t="s">
        <v>19</v>
      </c>
      <c r="H1" s="3" t="s">
        <v>20</v>
      </c>
    </row>
    <row r="2" spans="1:8" ht="15.75" thickTop="1" x14ac:dyDescent="0.25">
      <c r="F2" s="5"/>
      <c r="G2" s="5"/>
      <c r="H2" s="4"/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17</v>
      </c>
      <c r="G3" t="s">
        <v>18</v>
      </c>
      <c r="H3" t="s">
        <v>22</v>
      </c>
    </row>
    <row r="4" spans="1:8" x14ac:dyDescent="0.25">
      <c r="A4">
        <v>1001</v>
      </c>
      <c r="B4" t="s">
        <v>5</v>
      </c>
      <c r="C4" t="s">
        <v>6</v>
      </c>
      <c r="D4" t="s">
        <v>7</v>
      </c>
      <c r="E4">
        <v>120</v>
      </c>
      <c r="F4" s="2">
        <v>35880</v>
      </c>
      <c r="G4">
        <f>ArtikelTabell3[[#This Row],[Total]]/ArtikelTabell3[[#This Row],[Sålda Enheter]]</f>
        <v>299</v>
      </c>
      <c r="H4">
        <f>ArtikelTabell3[[#This Row],[Total]]/ArtikelTabell3[[#This Row],[Sålda Enheter]]</f>
        <v>299</v>
      </c>
    </row>
    <row r="5" spans="1:8" x14ac:dyDescent="0.25">
      <c r="A5">
        <v>1002</v>
      </c>
      <c r="B5" t="s">
        <v>8</v>
      </c>
      <c r="C5" t="s">
        <v>6</v>
      </c>
      <c r="D5" t="s">
        <v>9</v>
      </c>
      <c r="E5">
        <v>85</v>
      </c>
      <c r="F5" s="2">
        <v>33915</v>
      </c>
      <c r="G5">
        <f>ArtikelTabell3[[#This Row],[Total]]/ArtikelTabell3[[#This Row],[Sålda Enheter]]</f>
        <v>399</v>
      </c>
      <c r="H5">
        <f>ArtikelTabell3[[#This Row],[Total]]/ArtikelTabell3[[#This Row],[Sålda Enheter]]</f>
        <v>399</v>
      </c>
    </row>
    <row r="6" spans="1:8" x14ac:dyDescent="0.25">
      <c r="A6">
        <v>1003</v>
      </c>
      <c r="B6" t="s">
        <v>10</v>
      </c>
      <c r="C6" t="s">
        <v>11</v>
      </c>
      <c r="D6" t="s">
        <v>7</v>
      </c>
      <c r="E6">
        <v>60</v>
      </c>
      <c r="F6" s="2">
        <v>35940</v>
      </c>
      <c r="G6">
        <f>ArtikelTabell3[[#This Row],[Total]]/ArtikelTabell3[[#This Row],[Sålda Enheter]]</f>
        <v>599</v>
      </c>
      <c r="H6">
        <f>ArtikelTabell3[[#This Row],[Total]]/ArtikelTabell3[[#This Row],[Sålda Enheter]]</f>
        <v>599</v>
      </c>
    </row>
    <row r="7" spans="1:8" x14ac:dyDescent="0.25">
      <c r="A7">
        <v>1004</v>
      </c>
      <c r="B7" t="s">
        <v>12</v>
      </c>
      <c r="C7" t="s">
        <v>11</v>
      </c>
      <c r="D7" t="s">
        <v>9</v>
      </c>
      <c r="E7">
        <v>45</v>
      </c>
      <c r="F7" s="2">
        <v>40455</v>
      </c>
      <c r="G7">
        <f>ArtikelTabell3[[#This Row],[Total]]/ArtikelTabell3[[#This Row],[Sålda Enheter]]</f>
        <v>899</v>
      </c>
      <c r="H7">
        <f>ArtikelTabell3[[#This Row],[Total]]/ArtikelTabell3[[#This Row],[Sålda Enheter]]</f>
        <v>899</v>
      </c>
    </row>
    <row r="8" spans="1:8" x14ac:dyDescent="0.25">
      <c r="A8">
        <v>1005</v>
      </c>
      <c r="B8" t="s">
        <v>13</v>
      </c>
      <c r="C8" t="s">
        <v>6</v>
      </c>
      <c r="D8" t="s">
        <v>7</v>
      </c>
      <c r="E8">
        <v>0</v>
      </c>
      <c r="F8" s="2">
        <v>0</v>
      </c>
      <c r="G8" t="e">
        <f>ArtikelTabell3[[#This Row],[Total]]/ArtikelTabell3[[#This Row],[Sålda Enheter]]</f>
        <v>#DIV/0!</v>
      </c>
      <c r="H8" t="e">
        <f>ArtikelTabell3[[#This Row],[Total]]/ArtikelTabell3[[#This Row],[Sålda Enheter]]</f>
        <v>#DIV/0!</v>
      </c>
    </row>
    <row r="9" spans="1:8" x14ac:dyDescent="0.25">
      <c r="A9">
        <v>1006</v>
      </c>
      <c r="B9" t="s">
        <v>14</v>
      </c>
      <c r="C9" t="s">
        <v>11</v>
      </c>
      <c r="D9" t="s">
        <v>9</v>
      </c>
      <c r="E9">
        <v>70</v>
      </c>
      <c r="F9" s="2">
        <v>13930</v>
      </c>
      <c r="G9">
        <f>ArtikelTabell3[[#This Row],[Total]]/ArtikelTabell3[[#This Row],[Sålda Enheter]]</f>
        <v>199</v>
      </c>
      <c r="H9">
        <f>ArtikelTabell3[[#This Row],[Total]]/ArtikelTabell3[[#This Row],[Sålda Enheter]]</f>
        <v>199</v>
      </c>
    </row>
    <row r="10" spans="1:8" x14ac:dyDescent="0.25">
      <c r="A10">
        <v>1007</v>
      </c>
      <c r="B10" t="s">
        <v>15</v>
      </c>
      <c r="C10" t="s">
        <v>6</v>
      </c>
      <c r="D10" t="s">
        <v>7</v>
      </c>
      <c r="E10">
        <v>110</v>
      </c>
      <c r="F10" s="2">
        <v>19690</v>
      </c>
      <c r="G10">
        <f>ArtikelTabell3[[#This Row],[Total]]/ArtikelTabell3[[#This Row],[Sålda Enheter]]</f>
        <v>179</v>
      </c>
      <c r="H10">
        <f>ArtikelTabell3[[#This Row],[Total]]/ArtikelTabell3[[#This Row],[Sålda Enheter]]</f>
        <v>179</v>
      </c>
    </row>
    <row r="11" spans="1:8" x14ac:dyDescent="0.25">
      <c r="A11">
        <v>1008</v>
      </c>
      <c r="B11" t="s">
        <v>16</v>
      </c>
      <c r="C11" t="s">
        <v>11</v>
      </c>
      <c r="D11" t="s">
        <v>9</v>
      </c>
      <c r="E11">
        <v>95</v>
      </c>
      <c r="F11" s="2">
        <v>23655</v>
      </c>
      <c r="G11">
        <f>ArtikelTabell3[[#This Row],[Total]]/ArtikelTabell3[[#This Row],[Sålda Enheter]]</f>
        <v>249</v>
      </c>
      <c r="H11">
        <f>ArtikelTabell3[[#This Row],[Total]]/ArtikelTabell3[[#This Row],[Sålda Enheter]]</f>
        <v>249</v>
      </c>
    </row>
    <row r="12" spans="1:8" x14ac:dyDescent="0.25">
      <c r="E12">
        <f>SUBTOTAL(109,ArtikelTabell3[Sålda Enheter])</f>
        <v>585</v>
      </c>
      <c r="F12" s="2">
        <f>SUBTOTAL(109,ArtikelTabell3[Total])</f>
        <v>203465</v>
      </c>
      <c r="G12" s="1" t="e">
        <f>SUBTOTAL(109,ArtikelTabell3[Pris per styck])</f>
        <v>#DIV/0!</v>
      </c>
      <c r="H12" s="2">
        <f>_xlfn.AGGREGATE(9,3,ArtikelTabell3[Pris/styck])</f>
        <v>2823</v>
      </c>
    </row>
  </sheetData>
  <pageMargins left="0.75" right="0.75" top="1" bottom="1" header="0.5" footer="0.5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Artikelregister</vt:lpstr>
      <vt:lpstr>Artikelregister Facit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2025-10-13T20:42:05Z</dcterms:created>
  <dcterms:modified xsi:type="dcterms:W3CDTF">2025-10-14T06:30:51Z</dcterms:modified>
</cp:coreProperties>
</file>